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A25140BB-658F-4AAA-9588-0B98CC2154A4}" xr6:coauthVersionLast="47" xr6:coauthVersionMax="47" xr10:uidLastSave="{00000000-0000-0000-0000-000000000000}"/>
  <bookViews>
    <workbookView xWindow="9098" yWindow="690" windowWidth="8857" windowHeight="11618" activeTab="1" xr2:uid="{00000000-000D-0000-FFFF-FFFF00000000}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15" i="2"/>
  <c r="H9" i="2"/>
  <c r="F15" i="2"/>
  <c r="E15" i="2"/>
  <c r="H14" i="2"/>
  <c r="H13" i="2"/>
  <c r="H10" i="2"/>
  <c r="H8" i="2"/>
  <c r="H6" i="2"/>
  <c r="H5" i="2"/>
  <c r="H4" i="2"/>
  <c r="H3" i="2"/>
  <c r="H7" i="1"/>
  <c r="F16" i="1"/>
  <c r="E16" i="1"/>
  <c r="H4" i="1"/>
  <c r="H5" i="1"/>
  <c r="H6" i="1"/>
  <c r="H8" i="1"/>
  <c r="H9" i="1"/>
  <c r="H11" i="1"/>
  <c r="H14" i="1"/>
  <c r="H15" i="1"/>
  <c r="H3" i="1"/>
  <c r="H16" i="1" l="1"/>
</calcChain>
</file>

<file path=xl/sharedStrings.xml><?xml version="1.0" encoding="utf-8"?>
<sst xmlns="http://schemas.openxmlformats.org/spreadsheetml/2006/main" count="60" uniqueCount="32">
  <si>
    <t>合计</t>
  </si>
  <si>
    <t>面积</t>
    <phoneticPr fontId="1" type="noConversion"/>
  </si>
  <si>
    <t>房号</t>
    <phoneticPr fontId="1" type="noConversion"/>
  </si>
  <si>
    <t>龙东大户型银行贷款信息</t>
    <phoneticPr fontId="1" type="noConversion"/>
  </si>
  <si>
    <t>序号</t>
    <phoneticPr fontId="1" type="noConversion"/>
  </si>
  <si>
    <t>企业</t>
    <phoneticPr fontId="1" type="noConversion"/>
  </si>
  <si>
    <t>日期</t>
    <phoneticPr fontId="1" type="noConversion"/>
  </si>
  <si>
    <t>贷款金额</t>
    <phoneticPr fontId="1" type="noConversion"/>
  </si>
  <si>
    <t>利率</t>
    <phoneticPr fontId="1" type="noConversion"/>
  </si>
  <si>
    <t>月息</t>
    <phoneticPr fontId="1" type="noConversion"/>
  </si>
  <si>
    <t>付息日期</t>
    <phoneticPr fontId="1" type="noConversion"/>
  </si>
  <si>
    <t>贷款银行</t>
    <phoneticPr fontId="1" type="noConversion"/>
  </si>
  <si>
    <t>上海昊霖常瑞实业有限公司</t>
    <phoneticPr fontId="1" type="noConversion"/>
  </si>
  <si>
    <t>上海聪贵信息科技有限公司</t>
    <phoneticPr fontId="1" type="noConversion"/>
  </si>
  <si>
    <t>江阴远旭生农业科技有限公司</t>
    <phoneticPr fontId="1" type="noConversion"/>
  </si>
  <si>
    <t>上海拱岚商务咨询有限公司</t>
    <phoneticPr fontId="1" type="noConversion"/>
  </si>
  <si>
    <t>4月</t>
    <phoneticPr fontId="1" type="noConversion"/>
  </si>
  <si>
    <t>浦东建行</t>
    <phoneticPr fontId="1" type="noConversion"/>
  </si>
  <si>
    <t>青浦工行</t>
    <phoneticPr fontId="1" type="noConversion"/>
  </si>
  <si>
    <t>建行</t>
    <phoneticPr fontId="1" type="noConversion"/>
  </si>
  <si>
    <t>昊霖小计：</t>
    <phoneticPr fontId="1" type="noConversion"/>
  </si>
  <si>
    <t>产证及企业征信</t>
    <phoneticPr fontId="1" type="noConversion"/>
  </si>
  <si>
    <t>附件一</t>
    <phoneticPr fontId="1" type="noConversion"/>
  </si>
  <si>
    <t>附件二</t>
    <phoneticPr fontId="1" type="noConversion"/>
  </si>
  <si>
    <t>附件三</t>
    <phoneticPr fontId="1" type="noConversion"/>
  </si>
  <si>
    <t>附件四</t>
    <phoneticPr fontId="1" type="noConversion"/>
  </si>
  <si>
    <t>附件五</t>
    <phoneticPr fontId="1" type="noConversion"/>
  </si>
  <si>
    <t>附件六</t>
    <phoneticPr fontId="1" type="noConversion"/>
  </si>
  <si>
    <t>备注</t>
    <phoneticPr fontId="1" type="noConversion"/>
  </si>
  <si>
    <t>产证属于江阴鑫之佳农业科技有限公司，但贷款由上海昊霖常瑞实业有限公司主贷。</t>
    <phoneticPr fontId="1" type="noConversion"/>
  </si>
  <si>
    <t>产证属于江阴叶腾办公科技有限公司，但贷款由上海昊霖常瑞实业有限公司主贷。</t>
    <phoneticPr fontId="1" type="noConversion"/>
  </si>
  <si>
    <t>贷款企业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</si>
</sst>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0" x14ac:knownFonts="1">
    <font>
      <sz val="11"/>
      <color rgb="FF000000"/>
      <name val="Arial"/>
      <charset val="20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204050"/>
      <name val="宋体"/>
      <family val="3"/>
      <charset val="134"/>
    </font>
    <font>
      <sz val="12"/>
      <color rgb="FF305060"/>
      <name val="宋体"/>
      <family val="3"/>
      <charset val="134"/>
    </font>
    <font>
      <sz val="12"/>
      <color rgb="FF203040"/>
      <name val="宋体"/>
      <family val="3"/>
      <charset val="134"/>
    </font>
    <font>
      <b/>
      <sz val="20"/>
      <name val="宋体"/>
      <family val="3"/>
      <charset val="134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BCD6ED"/>
      </patternFill>
    </fill>
    <fill>
      <patternFill patternType="solid">
        <fgColor rgb="FFBDD6ED"/>
      </patternFill>
    </fill>
    <fill>
      <patternFill patternType="solid">
        <fgColor rgb="FFBCD6EE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5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58" fontId="4" fillId="0" borderId="7" xfId="0" applyNumberFormat="1" applyFont="1" applyBorder="1" applyAlignment="1">
      <alignment horizontal="right" vertical="center" wrapText="1"/>
    </xf>
    <xf numFmtId="58" fontId="4" fillId="0" borderId="8" xfId="0" applyNumberFormat="1" applyFont="1" applyBorder="1" applyAlignment="1">
      <alignment horizontal="right" vertical="center" wrapText="1"/>
    </xf>
    <xf numFmtId="58" fontId="4" fillId="0" borderId="9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58" fontId="4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zoomScale="80" zoomScaleNormal="80" workbookViewId="0">
      <selection activeCell="H11" sqref="H11:H13"/>
    </sheetView>
  </sheetViews>
  <sheetFormatPr defaultColWidth="9" defaultRowHeight="13.5" x14ac:dyDescent="0.35"/>
  <cols>
    <col min="1" max="1" width="7.6875" style="1" customWidth="1"/>
    <col min="2" max="2" width="20.9375" style="1" customWidth="1"/>
    <col min="3" max="3" width="10" style="1" customWidth="1"/>
    <col min="4" max="5" width="20.9375" style="1" customWidth="1"/>
    <col min="6" max="6" width="19.375" style="1" customWidth="1"/>
    <col min="7" max="7" width="9.0625" style="1" bestFit="1" customWidth="1"/>
    <col min="8" max="8" width="13.125" style="1" bestFit="1" customWidth="1"/>
    <col min="9" max="9" width="11.8125" style="1" customWidth="1"/>
    <col min="10" max="10" width="11.875" style="1" customWidth="1"/>
    <col min="11" max="11" width="15.875" style="1" customWidth="1"/>
    <col min="12" max="16384" width="9" style="1"/>
  </cols>
  <sheetData>
    <row r="1" spans="1:11" ht="34.25" customHeight="1" x14ac:dyDescent="0.35">
      <c r="A1" s="22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7.5" customHeight="1" x14ac:dyDescent="0.35">
      <c r="A2" s="2" t="s">
        <v>4</v>
      </c>
      <c r="B2" s="3" t="s">
        <v>5</v>
      </c>
      <c r="C2" s="2" t="s">
        <v>6</v>
      </c>
      <c r="D2" s="4" t="s">
        <v>2</v>
      </c>
      <c r="E2" s="4" t="s">
        <v>1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21</v>
      </c>
    </row>
    <row r="3" spans="1:11" ht="24.5" customHeight="1" x14ac:dyDescent="0.35">
      <c r="A3" s="30">
        <v>1</v>
      </c>
      <c r="B3" s="27" t="s">
        <v>12</v>
      </c>
      <c r="C3" s="38">
        <v>46084</v>
      </c>
      <c r="D3" s="9">
        <v>404</v>
      </c>
      <c r="E3" s="12">
        <v>221.15</v>
      </c>
      <c r="F3" s="13">
        <v>2130000</v>
      </c>
      <c r="G3" s="14">
        <v>3.0300000000000001E-2</v>
      </c>
      <c r="H3" s="15">
        <f>F3*G3/12</f>
        <v>5378.25</v>
      </c>
      <c r="I3" s="9">
        <v>21</v>
      </c>
      <c r="J3" s="35" t="s">
        <v>17</v>
      </c>
    </row>
    <row r="4" spans="1:11" ht="24.5" customHeight="1" x14ac:dyDescent="0.35">
      <c r="A4" s="31"/>
      <c r="B4" s="28"/>
      <c r="C4" s="35"/>
      <c r="D4" s="9">
        <v>604</v>
      </c>
      <c r="E4" s="12">
        <v>221.15</v>
      </c>
      <c r="F4" s="9">
        <v>2450000</v>
      </c>
      <c r="G4" s="14">
        <v>3.0300000000000001E-2</v>
      </c>
      <c r="H4" s="15">
        <f t="shared" ref="H4:H15" si="0">F4*G4/12</f>
        <v>6186.25</v>
      </c>
      <c r="I4" s="9">
        <v>21</v>
      </c>
      <c r="J4" s="35"/>
    </row>
    <row r="5" spans="1:11" ht="24.5" customHeight="1" x14ac:dyDescent="0.35">
      <c r="A5" s="31"/>
      <c r="B5" s="28"/>
      <c r="C5" s="35"/>
      <c r="D5" s="9">
        <v>605</v>
      </c>
      <c r="E5" s="9">
        <v>241.74</v>
      </c>
      <c r="F5" s="9">
        <v>2710000</v>
      </c>
      <c r="G5" s="14">
        <v>3.0300000000000001E-2</v>
      </c>
      <c r="H5" s="15">
        <f t="shared" si="0"/>
        <v>6842.75</v>
      </c>
      <c r="I5" s="9">
        <v>21</v>
      </c>
      <c r="J5" s="35"/>
    </row>
    <row r="6" spans="1:11" ht="24.5" customHeight="1" x14ac:dyDescent="0.35">
      <c r="A6" s="32"/>
      <c r="B6" s="29"/>
      <c r="C6" s="35"/>
      <c r="D6" s="9">
        <v>704</v>
      </c>
      <c r="E6" s="9">
        <v>221.15</v>
      </c>
      <c r="F6" s="9">
        <v>2710000</v>
      </c>
      <c r="G6" s="14">
        <v>3.0300000000000001E-2</v>
      </c>
      <c r="H6" s="15">
        <f t="shared" si="0"/>
        <v>6842.75</v>
      </c>
      <c r="I6" s="9">
        <v>21</v>
      </c>
      <c r="J6" s="35"/>
    </row>
    <row r="7" spans="1:11" ht="24.5" customHeight="1" x14ac:dyDescent="0.35">
      <c r="A7" s="17"/>
      <c r="B7" s="16"/>
      <c r="C7" s="43" t="s">
        <v>20</v>
      </c>
      <c r="D7" s="43"/>
      <c r="E7" s="43"/>
      <c r="F7" s="43"/>
      <c r="G7" s="43"/>
      <c r="H7" s="15">
        <f>SUM(H3:H6)</f>
        <v>25250</v>
      </c>
      <c r="I7" s="9"/>
      <c r="J7" s="9"/>
    </row>
    <row r="8" spans="1:11" ht="24.5" customHeight="1" x14ac:dyDescent="0.35">
      <c r="A8" s="17"/>
      <c r="B8" s="16"/>
      <c r="C8" s="38">
        <v>46122</v>
      </c>
      <c r="D8" s="9">
        <v>403</v>
      </c>
      <c r="E8" s="9">
        <v>308.89999999999998</v>
      </c>
      <c r="F8" s="9">
        <v>3350000</v>
      </c>
      <c r="G8" s="14">
        <v>2.92E-2</v>
      </c>
      <c r="H8" s="15">
        <f t="shared" si="0"/>
        <v>8151.666666666667</v>
      </c>
      <c r="I8" s="9">
        <v>20</v>
      </c>
      <c r="J8" s="35" t="s">
        <v>18</v>
      </c>
    </row>
    <row r="9" spans="1:11" ht="24.95" customHeight="1" x14ac:dyDescent="0.35">
      <c r="A9" s="17"/>
      <c r="B9" s="16"/>
      <c r="C9" s="35"/>
      <c r="D9" s="9">
        <v>503</v>
      </c>
      <c r="E9" s="9">
        <v>308.89999999999998</v>
      </c>
      <c r="F9" s="9">
        <v>3350000</v>
      </c>
      <c r="G9" s="14">
        <v>2.92E-2</v>
      </c>
      <c r="H9" s="15">
        <f t="shared" si="0"/>
        <v>8151.666666666667</v>
      </c>
      <c r="I9" s="9">
        <v>20</v>
      </c>
      <c r="J9" s="35"/>
    </row>
    <row r="10" spans="1:11" ht="24.95" customHeight="1" x14ac:dyDescent="0.35">
      <c r="A10" s="17"/>
      <c r="B10" s="16"/>
      <c r="C10" s="41"/>
      <c r="D10" s="42"/>
      <c r="E10" s="42"/>
      <c r="F10" s="42"/>
      <c r="G10" s="42"/>
      <c r="I10" s="9"/>
      <c r="J10" s="9"/>
    </row>
    <row r="11" spans="1:11" ht="25.05" customHeight="1" x14ac:dyDescent="0.35">
      <c r="A11" s="33">
        <v>2</v>
      </c>
      <c r="B11" s="34" t="s">
        <v>13</v>
      </c>
      <c r="C11" s="35" t="s">
        <v>16</v>
      </c>
      <c r="D11" s="9">
        <v>405</v>
      </c>
      <c r="E11" s="9">
        <v>241.74</v>
      </c>
      <c r="F11" s="35">
        <v>8400000</v>
      </c>
      <c r="G11" s="36">
        <v>3.0300000000000001E-2</v>
      </c>
      <c r="H11" s="37">
        <f t="shared" si="0"/>
        <v>21210</v>
      </c>
      <c r="I11" s="9">
        <v>21</v>
      </c>
      <c r="J11" s="35" t="s">
        <v>17</v>
      </c>
    </row>
    <row r="12" spans="1:11" ht="25.45" customHeight="1" x14ac:dyDescent="0.35">
      <c r="A12" s="33"/>
      <c r="B12" s="34"/>
      <c r="C12" s="35"/>
      <c r="D12" s="9">
        <v>504</v>
      </c>
      <c r="E12" s="9">
        <v>221.15</v>
      </c>
      <c r="F12" s="35"/>
      <c r="G12" s="36"/>
      <c r="H12" s="37"/>
      <c r="I12" s="9">
        <v>21</v>
      </c>
      <c r="J12" s="35"/>
    </row>
    <row r="13" spans="1:11" ht="24.5" customHeight="1" x14ac:dyDescent="0.35">
      <c r="A13" s="33"/>
      <c r="B13" s="34"/>
      <c r="C13" s="35"/>
      <c r="D13" s="9">
        <v>505</v>
      </c>
      <c r="E13" s="9">
        <v>241.74</v>
      </c>
      <c r="F13" s="35"/>
      <c r="G13" s="36"/>
      <c r="H13" s="37"/>
      <c r="I13" s="9">
        <v>21</v>
      </c>
      <c r="J13" s="35"/>
    </row>
    <row r="14" spans="1:11" ht="61.5" customHeight="1" x14ac:dyDescent="0.35">
      <c r="A14" s="6">
        <v>3</v>
      </c>
      <c r="B14" s="7" t="s">
        <v>14</v>
      </c>
      <c r="C14" s="8">
        <v>46046</v>
      </c>
      <c r="D14" s="9">
        <v>603</v>
      </c>
      <c r="E14" s="9">
        <v>308.89999999999998</v>
      </c>
      <c r="F14" s="9">
        <v>3270000</v>
      </c>
      <c r="G14" s="14">
        <v>3.0300000000000001E-2</v>
      </c>
      <c r="H14" s="15">
        <f t="shared" si="0"/>
        <v>8256.75</v>
      </c>
      <c r="I14" s="9">
        <v>20</v>
      </c>
      <c r="J14" s="9" t="s">
        <v>18</v>
      </c>
    </row>
    <row r="15" spans="1:11" ht="52.5" customHeight="1" x14ac:dyDescent="0.35">
      <c r="A15" s="6">
        <v>4</v>
      </c>
      <c r="B15" s="7" t="s">
        <v>15</v>
      </c>
      <c r="C15" s="9" t="s">
        <v>16</v>
      </c>
      <c r="D15" s="9">
        <v>803</v>
      </c>
      <c r="E15" s="9">
        <v>308.89999999999998</v>
      </c>
      <c r="F15" s="9">
        <v>2900000</v>
      </c>
      <c r="G15" s="14">
        <v>3.0300000000000001E-2</v>
      </c>
      <c r="H15" s="15">
        <f t="shared" si="0"/>
        <v>7322.5</v>
      </c>
      <c r="I15" s="9">
        <v>21</v>
      </c>
      <c r="J15" s="9" t="s">
        <v>19</v>
      </c>
    </row>
    <row r="16" spans="1:11" ht="24.2" customHeight="1" x14ac:dyDescent="0.35">
      <c r="A16" s="10" t="s">
        <v>0</v>
      </c>
      <c r="B16" s="11"/>
      <c r="C16" s="9"/>
      <c r="D16" s="9"/>
      <c r="E16" s="9">
        <f>SUM(E3:E15)</f>
        <v>2845.42</v>
      </c>
      <c r="F16" s="9">
        <f>SUM(F3:F15)</f>
        <v>31270000</v>
      </c>
      <c r="G16" s="9"/>
      <c r="H16" s="15">
        <f>SUM(H7+H11+H14+H15)</f>
        <v>62039.25</v>
      </c>
      <c r="I16" s="9"/>
      <c r="J16" s="9"/>
    </row>
  </sheetData>
  <mergeCells count="16">
    <mergeCell ref="A11:A13"/>
    <mergeCell ref="B11:B13"/>
    <mergeCell ref="F11:F13"/>
    <mergeCell ref="H11:H13"/>
    <mergeCell ref="A1:K1"/>
    <mergeCell ref="B3:B6"/>
    <mergeCell ref="A3:A6"/>
    <mergeCell ref="C10:G10"/>
    <mergeCell ref="J3:J6"/>
    <mergeCell ref="J8:J9"/>
    <mergeCell ref="J11:J13"/>
    <mergeCell ref="G11:G13"/>
    <mergeCell ref="C7:G7"/>
    <mergeCell ref="C3:C6"/>
    <mergeCell ref="C8:C9"/>
    <mergeCell ref="C11:C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38F9-B013-40F9-9FB0-025F6173486D}">
  <dimension ref="A1:L15"/>
  <sheetViews>
    <sheetView tabSelected="1" zoomScale="30" zoomScaleNormal="30" workbookViewId="0">
      <selection activeCell="E8" sqref="E8"/>
    </sheetView>
  </sheetViews>
  <sheetFormatPr defaultColWidth="9" defaultRowHeight="13.5" x14ac:dyDescent="0.35"/>
  <cols>
    <col min="1" max="1" width="7.6875" style="1" customWidth="1"/>
    <col min="2" max="2" width="20.9375" style="1" customWidth="1"/>
    <col min="3" max="3" width="10" style="1" customWidth="1"/>
    <col min="4" max="5" width="20.9375" style="1" customWidth="1"/>
    <col min="6" max="6" width="19.375" style="1" customWidth="1"/>
    <col min="7" max="7" width="9.0625" style="1" bestFit="1" customWidth="1"/>
    <col min="8" max="8" width="13.125" style="1" bestFit="1" customWidth="1"/>
    <col min="9" max="9" width="11.8125" style="1" customWidth="1"/>
    <col min="10" max="10" width="11.875" style="1" customWidth="1"/>
    <col min="11" max="11" width="19.1875" style="1" customWidth="1"/>
    <col min="12" max="12" width="22.75" style="1" customWidth="1"/>
    <col min="13" max="16384" width="9" style="1"/>
  </cols>
  <sheetData>
    <row r="1" spans="1:12" ht="34.25" customHeight="1" x14ac:dyDescent="0.35">
      <c r="A1" s="22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7.5" customHeight="1" x14ac:dyDescent="0.35">
      <c r="A2" s="2" t="s">
        <v>4</v>
      </c>
      <c r="B2" s="3" t="s">
        <v>31</v>
      </c>
      <c r="C2" s="2" t="s">
        <v>6</v>
      </c>
      <c r="D2" s="4" t="s">
        <v>2</v>
      </c>
      <c r="E2" s="4" t="s">
        <v>1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21</v>
      </c>
      <c r="L2" s="5" t="s">
        <v>28</v>
      </c>
    </row>
    <row r="3" spans="1:12" ht="24.5" customHeight="1" x14ac:dyDescent="0.35">
      <c r="A3" s="30">
        <v>1</v>
      </c>
      <c r="B3" s="27" t="s">
        <v>12</v>
      </c>
      <c r="C3" s="38">
        <v>46084</v>
      </c>
      <c r="D3" s="9">
        <v>404</v>
      </c>
      <c r="E3" s="12">
        <v>221.15</v>
      </c>
      <c r="F3" s="13">
        <v>2130000</v>
      </c>
      <c r="G3" s="14">
        <v>3.0300000000000001E-2</v>
      </c>
      <c r="H3" s="15">
        <f>F3*G3/12</f>
        <v>5378.25</v>
      </c>
      <c r="I3" s="9">
        <v>21</v>
      </c>
      <c r="J3" s="35" t="s">
        <v>17</v>
      </c>
      <c r="K3" s="39" t="s">
        <v>22</v>
      </c>
      <c r="L3" s="21"/>
    </row>
    <row r="4" spans="1:12" ht="24.5" customHeight="1" x14ac:dyDescent="0.35">
      <c r="A4" s="31"/>
      <c r="B4" s="28"/>
      <c r="C4" s="35"/>
      <c r="D4" s="9">
        <v>604</v>
      </c>
      <c r="E4" s="12">
        <v>221.15</v>
      </c>
      <c r="F4" s="9">
        <v>2450000</v>
      </c>
      <c r="G4" s="14">
        <v>3.0300000000000001E-2</v>
      </c>
      <c r="H4" s="15">
        <f t="shared" ref="H4:H14" si="0">F4*G4/12</f>
        <v>6186.25</v>
      </c>
      <c r="I4" s="9">
        <v>21</v>
      </c>
      <c r="J4" s="35"/>
      <c r="K4" s="40"/>
      <c r="L4" s="21"/>
    </row>
    <row r="5" spans="1:12" ht="24.5" customHeight="1" x14ac:dyDescent="0.35">
      <c r="A5" s="31"/>
      <c r="B5" s="28"/>
      <c r="C5" s="35"/>
      <c r="D5" s="9">
        <v>605</v>
      </c>
      <c r="E5" s="9">
        <v>241.74</v>
      </c>
      <c r="F5" s="9">
        <v>2710000</v>
      </c>
      <c r="G5" s="14">
        <v>3.0300000000000001E-2</v>
      </c>
      <c r="H5" s="15">
        <f t="shared" si="0"/>
        <v>6842.75</v>
      </c>
      <c r="I5" s="9">
        <v>21</v>
      </c>
      <c r="J5" s="35"/>
      <c r="K5" s="40"/>
      <c r="L5" s="21"/>
    </row>
    <row r="6" spans="1:12" ht="24.5" customHeight="1" x14ac:dyDescent="0.35">
      <c r="A6" s="31"/>
      <c r="B6" s="28"/>
      <c r="C6" s="35"/>
      <c r="D6" s="9">
        <v>704</v>
      </c>
      <c r="E6" s="9">
        <v>221.15</v>
      </c>
      <c r="F6" s="9">
        <v>2710000</v>
      </c>
      <c r="G6" s="14">
        <v>3.0300000000000001E-2</v>
      </c>
      <c r="H6" s="15">
        <f t="shared" si="0"/>
        <v>6842.75</v>
      </c>
      <c r="I6" s="9">
        <v>21</v>
      </c>
      <c r="J6" s="35"/>
      <c r="K6" s="40"/>
      <c r="L6" s="21"/>
    </row>
    <row r="7" spans="1:12" ht="68.25" customHeight="1" x14ac:dyDescent="0.35">
      <c r="A7" s="31"/>
      <c r="B7" s="28"/>
      <c r="C7" s="8">
        <v>46122</v>
      </c>
      <c r="D7" s="9">
        <v>403</v>
      </c>
      <c r="E7" s="9">
        <v>308.89999999999998</v>
      </c>
      <c r="F7" s="9">
        <v>3350000</v>
      </c>
      <c r="G7" s="14">
        <v>2.92E-2</v>
      </c>
      <c r="H7" s="15">
        <f>F7*G7/12</f>
        <v>8151.666666666667</v>
      </c>
      <c r="I7" s="9">
        <v>20</v>
      </c>
      <c r="J7" s="9" t="s">
        <v>18</v>
      </c>
      <c r="K7" s="18" t="s">
        <v>23</v>
      </c>
      <c r="L7" s="9" t="s">
        <v>29</v>
      </c>
    </row>
    <row r="8" spans="1:12" ht="66.75" customHeight="1" x14ac:dyDescent="0.35">
      <c r="A8" s="31"/>
      <c r="B8" s="28"/>
      <c r="C8" s="8">
        <v>46122</v>
      </c>
      <c r="D8" s="9">
        <v>503</v>
      </c>
      <c r="E8" s="9">
        <v>308.89999999999998</v>
      </c>
      <c r="F8" s="9">
        <v>3350000</v>
      </c>
      <c r="G8" s="14">
        <v>2.92E-2</v>
      </c>
      <c r="H8" s="15">
        <f>F8*G8/12</f>
        <v>8151.666666666667</v>
      </c>
      <c r="I8" s="9">
        <v>20</v>
      </c>
      <c r="J8" s="9" t="s">
        <v>18</v>
      </c>
      <c r="K8" s="18" t="s">
        <v>24</v>
      </c>
      <c r="L8" s="9" t="s">
        <v>30</v>
      </c>
    </row>
    <row r="9" spans="1:12" ht="24.75" customHeight="1" x14ac:dyDescent="0.35">
      <c r="A9" s="32"/>
      <c r="B9" s="29"/>
      <c r="C9" s="24" t="s">
        <v>20</v>
      </c>
      <c r="D9" s="25"/>
      <c r="E9" s="25"/>
      <c r="F9" s="25"/>
      <c r="G9" s="26"/>
      <c r="H9" s="15">
        <f>SUM(H3:H8)</f>
        <v>41553.333333333328</v>
      </c>
      <c r="I9" s="9"/>
      <c r="J9" s="9"/>
      <c r="K9" s="18"/>
      <c r="L9" s="7"/>
    </row>
    <row r="10" spans="1:12" ht="25.05" customHeight="1" x14ac:dyDescent="0.35">
      <c r="A10" s="33">
        <v>2</v>
      </c>
      <c r="B10" s="34" t="s">
        <v>13</v>
      </c>
      <c r="C10" s="35" t="s">
        <v>16</v>
      </c>
      <c r="D10" s="9">
        <v>405</v>
      </c>
      <c r="E10" s="9">
        <v>241.74</v>
      </c>
      <c r="F10" s="35">
        <v>8400000</v>
      </c>
      <c r="G10" s="36">
        <v>3.0300000000000001E-2</v>
      </c>
      <c r="H10" s="37">
        <f t="shared" si="0"/>
        <v>21210</v>
      </c>
      <c r="I10" s="9">
        <v>21</v>
      </c>
      <c r="J10" s="35" t="s">
        <v>17</v>
      </c>
      <c r="K10" s="20" t="s">
        <v>25</v>
      </c>
      <c r="L10" s="19"/>
    </row>
    <row r="11" spans="1:12" ht="25.45" customHeight="1" x14ac:dyDescent="0.35">
      <c r="A11" s="33"/>
      <c r="B11" s="34"/>
      <c r="C11" s="35"/>
      <c r="D11" s="9">
        <v>504</v>
      </c>
      <c r="E11" s="9">
        <v>221.15</v>
      </c>
      <c r="F11" s="35"/>
      <c r="G11" s="36"/>
      <c r="H11" s="37"/>
      <c r="I11" s="9">
        <v>21</v>
      </c>
      <c r="J11" s="35"/>
      <c r="K11" s="21"/>
      <c r="L11" s="19"/>
    </row>
    <row r="12" spans="1:12" ht="24.5" customHeight="1" x14ac:dyDescent="0.35">
      <c r="A12" s="33"/>
      <c r="B12" s="34"/>
      <c r="C12" s="35"/>
      <c r="D12" s="9">
        <v>505</v>
      </c>
      <c r="E12" s="9">
        <v>241.74</v>
      </c>
      <c r="F12" s="35"/>
      <c r="G12" s="36"/>
      <c r="H12" s="37"/>
      <c r="I12" s="9">
        <v>21</v>
      </c>
      <c r="J12" s="35"/>
      <c r="K12" s="21"/>
      <c r="L12" s="19"/>
    </row>
    <row r="13" spans="1:12" ht="61.5" customHeight="1" x14ac:dyDescent="0.35">
      <c r="A13" s="6">
        <v>3</v>
      </c>
      <c r="B13" s="7" t="s">
        <v>14</v>
      </c>
      <c r="C13" s="8">
        <v>46046</v>
      </c>
      <c r="D13" s="9">
        <v>603</v>
      </c>
      <c r="E13" s="9">
        <v>308.89999999999998</v>
      </c>
      <c r="F13" s="9">
        <v>3270000</v>
      </c>
      <c r="G13" s="14">
        <v>3.0300000000000001E-2</v>
      </c>
      <c r="H13" s="15">
        <f t="shared" si="0"/>
        <v>8256.75</v>
      </c>
      <c r="I13" s="9">
        <v>20</v>
      </c>
      <c r="J13" s="9" t="s">
        <v>18</v>
      </c>
      <c r="K13" s="18" t="s">
        <v>26</v>
      </c>
      <c r="L13" s="19"/>
    </row>
    <row r="14" spans="1:12" ht="52.5" customHeight="1" x14ac:dyDescent="0.35">
      <c r="A14" s="6">
        <v>4</v>
      </c>
      <c r="B14" s="7" t="s">
        <v>15</v>
      </c>
      <c r="C14" s="9" t="s">
        <v>16</v>
      </c>
      <c r="D14" s="9">
        <v>803</v>
      </c>
      <c r="E14" s="9">
        <v>308.89999999999998</v>
      </c>
      <c r="F14" s="9">
        <v>2900000</v>
      </c>
      <c r="G14" s="14">
        <v>3.0300000000000001E-2</v>
      </c>
      <c r="H14" s="15">
        <f t="shared" si="0"/>
        <v>7322.5</v>
      </c>
      <c r="I14" s="9">
        <v>21</v>
      </c>
      <c r="J14" s="9" t="s">
        <v>19</v>
      </c>
      <c r="K14" s="18" t="s">
        <v>27</v>
      </c>
      <c r="L14" s="19"/>
    </row>
    <row r="15" spans="1:12" ht="24.2" customHeight="1" x14ac:dyDescent="0.35">
      <c r="A15" s="10" t="s">
        <v>0</v>
      </c>
      <c r="B15" s="11"/>
      <c r="C15" s="9"/>
      <c r="D15" s="9"/>
      <c r="E15" s="9">
        <f>SUM(E3:E14)</f>
        <v>2845.42</v>
      </c>
      <c r="F15" s="9">
        <f>SUM(F3:F14)</f>
        <v>31270000</v>
      </c>
      <c r="G15" s="9"/>
      <c r="H15" s="15">
        <f>SUM(H9:H14)</f>
        <v>78342.583333333328</v>
      </c>
      <c r="I15" s="9"/>
      <c r="J15" s="9"/>
      <c r="K15" s="19"/>
      <c r="L15" s="19"/>
    </row>
  </sheetData>
  <mergeCells count="16">
    <mergeCell ref="K10:K12"/>
    <mergeCell ref="A1:L1"/>
    <mergeCell ref="L3:L6"/>
    <mergeCell ref="C9:G9"/>
    <mergeCell ref="B3:B9"/>
    <mergeCell ref="A3:A9"/>
    <mergeCell ref="A10:A12"/>
    <mergeCell ref="B10:B12"/>
    <mergeCell ref="C10:C12"/>
    <mergeCell ref="F10:F12"/>
    <mergeCell ref="G10:G12"/>
    <mergeCell ref="H10:H12"/>
    <mergeCell ref="J10:J12"/>
    <mergeCell ref="C3:C6"/>
    <mergeCell ref="J3:J6"/>
    <mergeCell ref="K3:K6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3279517644@qq.com</cp:lastModifiedBy>
  <cp:lastPrinted>2025-11-14T05:13:26Z</cp:lastPrinted>
  <dcterms:created xsi:type="dcterms:W3CDTF">2025-11-14T13:11:52Z</dcterms:created>
  <dcterms:modified xsi:type="dcterms:W3CDTF">2026-03-12T03:46:51Z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2025-11-14T13:11:52Z</vt:filetime>
  </property>
  <property fmtid="{D5CDD505-2E9C-101B-9397-08002B2CF9AE}" pid="4" name="UsrData">
    <vt:lpwstr>6916ba16d75697001fad2508wl</vt:lpwstr>
  </property>
</Properties>
</file>